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e017a243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nway" sheetId="1" r:id="R9a34724ef37e4097"/>
    <x:sheet xmlns:r="http://schemas.openxmlformats.org/officeDocument/2006/relationships" name="Sådan bruger du" sheetId="2" r:id="R960a4f39d21840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kr.&quot;"/>
    <x:numFmt numFmtId="201" formatCode="#,##0 &quot;kr./md.&quot;"/>
    <x:numFmt numFmtId="202" formatCode="0.0 &quot;mdr.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20">
    <x:border/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200" fontId="0" fillId="3" borderId="2" xfId="0" applyNumberFormat="1" applyFont="1" applyFill="1" applyBorder="1"/>
    <x:xf numFmtId="200" fontId="0" fillId="3" borderId="3" xfId="0" applyNumberFormat="1" applyFont="1" applyFill="1" applyBorder="1"/>
    <x:xf numFmtId="200" fontId="0" fillId="3" borderId="4" xfId="0" applyNumberFormat="1" applyFont="1" applyFill="1" applyBorder="1"/>
    <x:xf numFmtId="200" fontId="0" fillId="3" borderId="5" xfId="0" applyNumberFormat="1" applyFont="1" applyFill="1" applyBorder="1"/>
    <x:xf numFmtId="200" fontId="0" fillId="3" borderId="6" xfId="0" applyNumberFormat="1" applyFont="1" applyFill="1" applyBorder="1"/>
    <x:xf numFmtId="200" fontId="0" fillId="3" borderId="7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4" borderId="1" xfId="0" applyNumberFormat="1" applyFont="1" applyFill="1" applyBorder="1"/>
    <x:xf numFmtId="202" fontId="0" fillId="4" borderId="1" xfId="0" applyNumberFormat="1" applyFont="1" applyFill="1" applyBorder="1"/>
    <x:xf numFmtId="201" fontId="3" fillId="4" borderId="0" xfId="0" applyNumberFormat="1" applyFont="1" applyFill="1" applyBorder="1"/>
    <x:xf numFmtId="202" fontId="3" fillId="4" borderId="0" xfId="0" applyNumberFormat="1" applyFont="1" applyFill="1" applyBorder="1"/>
    <x:xf numFmtId="201" fontId="3" fillId="4" borderId="1" xfId="0" applyNumberFormat="1" applyFont="1" applyFill="1" applyBorder="1"/>
    <x:xf numFmtId="202" fontId="3" fillId="4" borderId="1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7b457d724415d" /><Relationship Type="http://schemas.openxmlformats.org/officeDocument/2006/relationships/theme" Target="/xl/theme/theme1.xml" Id="R6efad7d9ba854db8" /><Relationship Type="http://schemas.openxmlformats.org/officeDocument/2006/relationships/sharedStrings" Target="/xl/sharedStrings.xml" Id="Rb286b543aa9c46bc" /><Relationship Type="http://schemas.openxmlformats.org/officeDocument/2006/relationships/worksheet" Target="/xl/worksheets/sheet1.xml" Id="R9a34724ef37e4097" /><Relationship Type="http://schemas.openxmlformats.org/officeDocument/2006/relationships/worksheet" Target="/xl/worksheets/sheet2.xml" Id="R960a4f39d21840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4" max="4" width="25" hidden="0" customWidth="1"/>
  </x:cols>
  <x:sheetData>
    <x:row r="1" ht="34" customHeight="1">
      <x:c r="A1" s="4" t="str">
        <x:v>Cash runway beregner</x:v>
      </x:c>
      <x:c r="B1" s="50"/>
      <x:c r="C1" s="50"/>
      <x:c r="D1" s="50"/>
    </x:row>
    <x:row r="4">
      <x:c r="A4" s="9" t="str">
        <x:v>Input</x:v>
      </x:c>
      <x:c r="B4" s="9" t="str">
        <x:v>Beløb / værdi</x:v>
      </x:c>
      <x:c r="D4" s="9" t="str">
        <x:v>Resultat</x:v>
      </x:c>
      <x:c r="E4" s="9" t="str">
        <x:v>Værdi</x:v>
      </x:c>
    </x:row>
    <x:row r="5">
      <x:c r="A5" t="str">
        <x:v>Likvider i dag</x:v>
      </x:c>
      <x:c r="B5" s="20" t="n">
        <x:v>500000</x:v>
      </x:c>
      <x:c r="D5" t="str">
        <x:v>Netto burn pr. måned</x:v>
      </x:c>
      <x:c r="E5" s="34" t="n">
        <x:f>MAX(0,B7-B6)</x:f>
        <x:v>70000</x:v>
      </x:c>
    </x:row>
    <x:row r="6">
      <x:c r="A6" t="str">
        <x:v>Gns. månedlige indbetalinger</x:v>
      </x:c>
      <x:c r="B6" s="21" t="n">
        <x:v>150000</x:v>
      </x:c>
      <x:c r="D6" t="str">
        <x:v>Runway til 0 kr.</x:v>
      </x:c>
      <x:c r="E6" s="35" t="n">
        <x:f>IF(E5=0,999,B5/E5)</x:f>
        <x:v>7.142857142857143</x:v>
      </x:c>
    </x:row>
    <x:row r="7">
      <x:c r="A7" t="str">
        <x:v>Gns. månedlige udbetalinger</x:v>
      </x:c>
      <x:c r="B7" s="21" t="n">
        <x:v>220000</x:v>
      </x:c>
      <x:c r="D7" t="str">
        <x:v>Runway til buffer</x:v>
      </x:c>
      <x:c r="E7" s="35" t="n">
        <x:f>IF(E5=0,999,MAX(0,(B5-B8)/E5))</x:f>
        <x:v>5.714285714285714</x:v>
      </x:c>
    </x:row>
    <x:row r="8">
      <x:c r="A8" t="str">
        <x:v>Minimum ønsket buffer</x:v>
      </x:c>
      <x:c r="B8" s="22" t="n">
        <x:v>100000</x:v>
      </x:c>
    </x:row>
    <x:row r="10">
      <x:c r="A10" s="9" t="str">
        <x:v>Scenarie</x:v>
      </x:c>
      <x:c r="B10" s="9" t="str">
        <x:v>Indbetalinger</x:v>
      </x:c>
      <x:c r="C10" s="9" t="str">
        <x:v>Udbetalinger</x:v>
      </x:c>
      <x:c r="D10" s="9" t="str">
        <x:v>Netto burn</x:v>
      </x:c>
      <x:c r="E10" s="9" t="str">
        <x:v>Runway til buffer</x:v>
      </x:c>
    </x:row>
    <x:row r="11">
      <x:c r="A11" t="str">
        <x:v>Optimistisk</x:v>
      </x:c>
      <x:c r="B11" s="38" t="n">
        <x:v>180000</x:v>
      </x:c>
      <x:c r="C11" s="39" t="n">
        <x:v>210000</x:v>
      </x:c>
      <x:c r="D11" t="n">
        <x:f>MAX(0,C11-B11)</x:f>
        <x:v>30000</x:v>
      </x:c>
      <x:c r="E11" s="28" t="n">
        <x:f>IF(D11=0,999,MAX(0,($B$5-$B$8)/D11))</x:f>
        <x:v>13.333333333333334</x:v>
      </x:c>
    </x:row>
    <x:row r="12">
      <x:c r="A12" t="str">
        <x:v>Basis</x:v>
      </x:c>
      <x:c r="B12" s="40" t="n">
        <x:v>150000</x:v>
      </x:c>
      <x:c r="C12" s="41" t="n">
        <x:v>220000</x:v>
      </x:c>
      <x:c r="D12" t="n">
        <x:f>MAX(0,C12-B12)</x:f>
        <x:v>70000</x:v>
      </x:c>
      <x:c r="E12" s="28" t="n">
        <x:f>IF(D12=0,999,MAX(0,($B$5-$B$8)/D12))</x:f>
        <x:v>5.714285714285714</x:v>
      </x:c>
    </x:row>
    <x:row r="13">
      <x:c r="A13" t="str">
        <x:v>Presset</x:v>
      </x:c>
      <x:c r="B13" s="42" t="n">
        <x:v>120000</x:v>
      </x:c>
      <x:c r="C13" s="43" t="n">
        <x:v>250000</x:v>
      </x:c>
      <x:c r="D13" t="n">
        <x:f>MAX(0,C13-B13)</x:f>
        <x:v>130000</x:v>
      </x:c>
      <x:c r="E13" s="28" t="n">
        <x:f>IF(D13=0,999,MAX(0,($B$5-$B$8)/D13))</x:f>
        <x:v>3.076923076923077</x:v>
      </x:c>
    </x:row>
  </x:sheetData>
  <x:mergeCells>
    <x:mergeCell ref="A1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Cash runway beregner</x:v>
      </x:c>
    </x:row>
    <x:row r="4">
      <x:c r="A4" s="54" t="str">
        <x:v>Formål</x:v>
      </x:c>
      <x:c r="B4" s="54" t="str"/>
      <x:c r="C4" s="54" t="str"/>
      <x:c r="D4" s="54" t="str"/>
      <x:c r="E4" s="54" t="str"/>
      <x:c r="F4" s="54" t="str"/>
    </x:row>
    <x:row r="5">
      <x:c r="A5" s="58" t="str">
        <x:v>Se hvor længe kontantbeholdningen kan række ved et løbende cash burn.</x:v>
      </x:c>
      <x:c r="B5" s="58"/>
      <x:c r="C5" s="58"/>
      <x:c r="D5" s="58"/>
      <x:c r="E5" s="58"/>
      <x:c r="F5" s="58"/>
    </x:row>
    <x:row r="6">
      <x:c r="A6" s="58"/>
      <x:c r="B6" s="58"/>
      <x:c r="C6" s="58"/>
      <x:c r="D6" s="58"/>
      <x:c r="E6" s="58"/>
      <x:c r="F6" s="58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8" t="str">
        <x:v>Indtast nuværende likvider.</x:v>
      </x:c>
    </x:row>
    <x:row r="10">
      <x:c r="A10" t="n">
        <x:v>2</x:v>
      </x:c>
      <x:c r="B10" s="58" t="str">
        <x:v>Brug gennemsnitlige månedlige ind- og udbetalinger.</x:v>
      </x:c>
    </x:row>
    <x:row r="11">
      <x:c r="A11" t="n">
        <x:v>3</x:v>
      </x:c>
      <x:c r="B11" s="58" t="str">
        <x:v>Sæt en minimumsbuffer du ikke ønsker at komme under.</x:v>
      </x:c>
    </x:row>
    <x:row r="12">
      <x:c r="A12" t="n">
        <x:v>4</x:v>
      </x:c>
      <x:c r="B12" s="58" t="str">
        <x:v>Test optimistisk, basis og presset scenarie.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Burn rate</x:v>
      </x:c>
      <x:c r="B15" s="58" t="str">
        <x:v>Hvor meget likviditeten reduceres pr. måned.</x:v>
      </x:c>
    </x:row>
    <x:row r="16">
      <x:c r="A16" t="str">
        <x:v>Runway</x:v>
      </x:c>
      <x:c r="B16" s="58" t="str">
        <x:v>Hvor mange måneder likviditeten kan række ved samme burn.</x:v>
      </x:c>
    </x:row>
    <x:row r="18">
      <x:c r="A18" s="62" t="str">
        <x:v>Runway er en simpel fremskrivning. Store engangsbetalinger, moms, skat og sæsonudsving bør vurderes særskilt.</x:v>
      </x:c>
      <x:c r="B18" s="62"/>
      <x:c r="C18" s="62"/>
      <x:c r="D18" s="62"/>
      <x:c r="E18" s="62"/>
      <x:c r="F18" s="62"/>
    </x:row>
    <x:row r="19">
      <x:c r="A19" s="62"/>
      <x:c r="B19" s="62"/>
      <x:c r="C19" s="62"/>
      <x:c r="D19" s="62"/>
      <x:c r="E19" s="62"/>
      <x:c r="F19" s="62"/>
    </x:row>
    <x:row r="20">
      <x:c r="A20" s="62"/>
      <x:c r="B20" s="62"/>
      <x:c r="C20" s="62"/>
      <x:c r="D20" s="62"/>
      <x:c r="E20" s="62"/>
      <x:c r="F20" s="62"/>
    </x:row>
  </x:sheetData>
  <x:mergeCells>
    <x:mergeCell ref="A1:F2"/>
    <x:mergeCell ref="A5:F6"/>
    <x:mergeCell ref="A18:F20"/>
  </x:mergeCells>
  <x:pageMargins left="0.7" right="0.7" top="0.75" bottom="0.75" header="0.3" footer="0.3"/>
</x:worksheet>
</file>